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1720" windowHeight="12075"/>
  </bookViews>
  <sheets>
    <sheet name="Comparatif ISF projet de réform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C15" i="1"/>
  <c r="E15" s="1"/>
  <c r="G24"/>
  <c r="C14"/>
  <c r="E14" s="1"/>
  <c r="C10"/>
  <c r="E10" s="1"/>
  <c r="C11"/>
  <c r="E11" s="1"/>
  <c r="C12"/>
  <c r="E12" s="1"/>
  <c r="C13"/>
  <c r="E13" s="1"/>
  <c r="C9"/>
  <c r="E9" s="1"/>
  <c r="C16" l="1"/>
  <c r="E16"/>
  <c r="G18" s="1"/>
</calcChain>
</file>

<file path=xl/sharedStrings.xml><?xml version="1.0" encoding="utf-8"?>
<sst xmlns="http://schemas.openxmlformats.org/spreadsheetml/2006/main" count="10" uniqueCount="9">
  <si>
    <t>ANCIEN BAREME</t>
  </si>
  <si>
    <t>NOUVEAU BAREME</t>
  </si>
  <si>
    <t>Cumul</t>
  </si>
  <si>
    <t>Patrimoine net</t>
  </si>
  <si>
    <t>ISF avant plafonnement et défisc.</t>
  </si>
  <si>
    <t xml:space="preserve">Votre Patrimoine net à inscrire ici </t>
  </si>
  <si>
    <t xml:space="preserve">Calculette ISF Avec compratif  selon le projet de réforme </t>
  </si>
  <si>
    <t>A la date du 20/04/2011</t>
  </si>
  <si>
    <t xml:space="preserve">Non officiel </t>
  </si>
</sst>
</file>

<file path=xl/styles.xml><?xml version="1.0" encoding="utf-8"?>
<styleSheet xmlns="http://schemas.openxmlformats.org/spreadsheetml/2006/main">
  <numFmts count="1">
    <numFmt numFmtId="164" formatCode="_-* #,##0.00\ [$€-40C]_-;\-* #,##0.00\ [$€-40C]_-;_-* &quot;-&quot;??\ [$€-40C]_-;_-@_-"/>
  </numFmts>
  <fonts count="5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FF191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0" fontId="0" fillId="0" borderId="0" xfId="0" applyNumberFormat="1"/>
    <xf numFmtId="3" fontId="0" fillId="0" borderId="0" xfId="0" applyNumberForma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164" fontId="4" fillId="3" borderId="0" xfId="0" applyNumberFormat="1" applyFont="1" applyFill="1"/>
    <xf numFmtId="164" fontId="0" fillId="0" borderId="0" xfId="0" applyNumberFormat="1"/>
    <xf numFmtId="164" fontId="0" fillId="2" borderId="0" xfId="0" applyNumberFormat="1" applyFill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191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selection activeCell="E27" sqref="E27"/>
    </sheetView>
  </sheetViews>
  <sheetFormatPr baseColWidth="10" defaultRowHeight="15"/>
  <cols>
    <col min="1" max="1" width="14.28515625" bestFit="1" customWidth="1"/>
    <col min="2" max="2" width="15.28515625" bestFit="1" customWidth="1"/>
    <col min="3" max="3" width="14.28515625" bestFit="1" customWidth="1"/>
    <col min="4" max="4" width="11.42578125" style="1"/>
    <col min="5" max="5" width="11.85546875" bestFit="1" customWidth="1"/>
    <col min="7" max="7" width="11.85546875" bestFit="1" customWidth="1"/>
  </cols>
  <sheetData>
    <row r="1" spans="1:11">
      <c r="A1" t="s">
        <v>8</v>
      </c>
    </row>
    <row r="2" spans="1:11">
      <c r="A2" t="s">
        <v>7</v>
      </c>
    </row>
    <row r="3" spans="1:11">
      <c r="B3" t="s">
        <v>6</v>
      </c>
    </row>
    <row r="5" spans="1:11" ht="33.75">
      <c r="A5" s="4" t="s">
        <v>0</v>
      </c>
      <c r="B5" s="4"/>
      <c r="C5" s="4"/>
      <c r="D5" s="4"/>
      <c r="E5" s="4"/>
    </row>
    <row r="6" spans="1:11">
      <c r="A6" t="s">
        <v>5</v>
      </c>
      <c r="K6" s="1"/>
    </row>
    <row r="7" spans="1:11">
      <c r="A7" t="s">
        <v>3</v>
      </c>
      <c r="C7" s="8">
        <v>3000000</v>
      </c>
      <c r="I7" s="2"/>
      <c r="K7" s="1"/>
    </row>
    <row r="8" spans="1:11">
      <c r="K8" s="1"/>
    </row>
    <row r="9" spans="1:11">
      <c r="A9" s="2">
        <v>0</v>
      </c>
      <c r="B9" s="7">
        <v>790000</v>
      </c>
      <c r="C9" s="7">
        <f t="shared" ref="C9:C14" si="0">IF($C$7&lt;A9,0,IF($C$7&gt;B9,B9-A9,$C$7-A9))</f>
        <v>790000</v>
      </c>
      <c r="D9" s="1">
        <v>0</v>
      </c>
      <c r="E9" s="7">
        <f>C9*D9</f>
        <v>0</v>
      </c>
    </row>
    <row r="10" spans="1:11">
      <c r="A10" s="7">
        <v>790000</v>
      </c>
      <c r="B10" s="7">
        <v>1290000</v>
      </c>
      <c r="C10" s="7">
        <f t="shared" si="0"/>
        <v>500000</v>
      </c>
      <c r="D10" s="1">
        <v>5.4999999999999997E-3</v>
      </c>
      <c r="E10" s="7">
        <f t="shared" ref="E10:E15" si="1">C10*D10</f>
        <v>2750</v>
      </c>
    </row>
    <row r="11" spans="1:11">
      <c r="A11" s="7">
        <v>1290000</v>
      </c>
      <c r="B11" s="7">
        <v>2530000</v>
      </c>
      <c r="C11" s="7">
        <f t="shared" si="0"/>
        <v>1240000</v>
      </c>
      <c r="D11" s="1">
        <v>7.4999999999999997E-3</v>
      </c>
      <c r="E11" s="7">
        <f t="shared" si="1"/>
        <v>9300</v>
      </c>
    </row>
    <row r="12" spans="1:11">
      <c r="A12" s="7">
        <v>2530000</v>
      </c>
      <c r="B12" s="7">
        <v>3980000</v>
      </c>
      <c r="C12" s="7">
        <f t="shared" si="0"/>
        <v>470000</v>
      </c>
      <c r="D12" s="1">
        <v>0.01</v>
      </c>
      <c r="E12" s="7">
        <f t="shared" si="1"/>
        <v>4700</v>
      </c>
    </row>
    <row r="13" spans="1:11">
      <c r="A13" s="7">
        <v>3980000</v>
      </c>
      <c r="B13" s="7">
        <v>7600000</v>
      </c>
      <c r="C13" s="7">
        <f t="shared" si="0"/>
        <v>0</v>
      </c>
      <c r="D13" s="1">
        <v>1.2999999999999999E-2</v>
      </c>
      <c r="E13" s="7">
        <f t="shared" si="1"/>
        <v>0</v>
      </c>
    </row>
    <row r="14" spans="1:11">
      <c r="A14" s="7">
        <v>7600000</v>
      </c>
      <c r="B14" s="7">
        <v>16540000</v>
      </c>
      <c r="C14" s="7">
        <f t="shared" si="0"/>
        <v>0</v>
      </c>
      <c r="D14" s="1">
        <v>1.6500000000000001E-2</v>
      </c>
      <c r="E14" s="7">
        <f t="shared" si="1"/>
        <v>0</v>
      </c>
    </row>
    <row r="15" spans="1:11">
      <c r="A15" s="7"/>
      <c r="B15" s="7">
        <v>16540000</v>
      </c>
      <c r="C15" s="7">
        <f>IF($C$7&gt;B15,$C$7-B15,0)</f>
        <v>0</v>
      </c>
      <c r="D15" s="1">
        <v>1.7999999999999999E-2</v>
      </c>
      <c r="E15" s="7">
        <f t="shared" si="1"/>
        <v>0</v>
      </c>
    </row>
    <row r="16" spans="1:11">
      <c r="A16" s="2" t="s">
        <v>2</v>
      </c>
      <c r="B16" s="7"/>
      <c r="C16" s="7">
        <f>SUM(C9:C15)</f>
        <v>3000000</v>
      </c>
      <c r="E16" s="7">
        <f>SUM(E9:E15)</f>
        <v>16750</v>
      </c>
    </row>
    <row r="18" spans="1:7" ht="23.25">
      <c r="A18" s="5" t="s">
        <v>4</v>
      </c>
      <c r="G18" s="6">
        <f>E16</f>
        <v>16750</v>
      </c>
    </row>
    <row r="19" spans="1:7">
      <c r="G19" s="7"/>
    </row>
    <row r="20" spans="1:7">
      <c r="G20" s="7"/>
    </row>
    <row r="21" spans="1:7">
      <c r="G21" s="7"/>
    </row>
    <row r="22" spans="1:7" ht="31.5">
      <c r="A22" s="3" t="s">
        <v>1</v>
      </c>
      <c r="B22" s="3"/>
      <c r="C22" s="3"/>
      <c r="D22" s="3"/>
      <c r="E22" s="3"/>
      <c r="G22" s="7"/>
    </row>
    <row r="23" spans="1:7">
      <c r="G23" s="7"/>
    </row>
    <row r="24" spans="1:7" ht="23.25">
      <c r="A24" s="5" t="s">
        <v>4</v>
      </c>
      <c r="G24" s="6">
        <f>IF(C7&lt;1300000,0,IF(C7&gt;3000000,C7*0.5%,C7*0.25%))</f>
        <v>7500</v>
      </c>
    </row>
  </sheetData>
  <mergeCells count="2">
    <mergeCell ref="A5:E5"/>
    <mergeCell ref="A22:E2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Comparatif ISF projet de réform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FiscalNEWS.fr</dc:creator>
  <cp:lastModifiedBy>mzarragane</cp:lastModifiedBy>
  <dcterms:created xsi:type="dcterms:W3CDTF">2011-04-21T16:04:16Z</dcterms:created>
  <dcterms:modified xsi:type="dcterms:W3CDTF">2011-05-10T12:18:08Z</dcterms:modified>
</cp:coreProperties>
</file>